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40" yWindow="220" windowWidth="20120" windowHeight="7560" firstSheet="1" activeTab="2"/>
  </bookViews>
  <sheets>
    <sheet name="27 ottobre Orobico 1-2" sheetId="1" r:id="rId1"/>
    <sheet name="2 Novembre Lario" sheetId="2" r:id="rId2"/>
    <sheet name="10 novembre Adda" sheetId="5" r:id="rId3"/>
    <sheet name=" 11 novembre B. Nord e Monza B." sheetId="4" r:id="rId4"/>
    <sheet name="16 Novembre Olona Seprio" sheetId="3" r:id="rId5"/>
  </sheets>
  <definedNames>
    <definedName name="_xlnm._FilterDatabase" localSheetId="3" hidden="1">' 11 novembre B. Nord e Monza B.'!$A$10:$M$20</definedName>
    <definedName name="_xlnm._FilterDatabase" localSheetId="2" hidden="1">'10 novembre Adda'!$A$10:$M$16</definedName>
    <definedName name="_xlnm._FilterDatabase" localSheetId="4" hidden="1">'16 Novembre Olona Seprio'!$A$10:$L$22</definedName>
    <definedName name="_xlnm._FilterDatabase" localSheetId="1" hidden="1">'2 Novembre Lario'!$A$12:$L$17</definedName>
    <definedName name="_xlnm._FilterDatabase" localSheetId="0" hidden="1">'27 ottobre Orobico 1-2'!$A$6:$D$7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3" i="4"/>
  <c r="K22"/>
  <c r="J23"/>
  <c r="J22"/>
  <c r="I23"/>
  <c r="I22"/>
  <c r="H23"/>
  <c r="H22"/>
  <c r="B30"/>
  <c r="G23"/>
  <c r="G22"/>
  <c r="F23"/>
  <c r="F22"/>
  <c r="B28"/>
  <c r="E23"/>
  <c r="E22"/>
  <c r="D23"/>
  <c r="D22"/>
  <c r="B26"/>
  <c r="C23"/>
  <c r="C22"/>
  <c r="B25"/>
  <c r="B32"/>
  <c r="B27"/>
  <c r="B29"/>
  <c r="B31"/>
  <c r="B33"/>
  <c r="F18" i="5"/>
  <c r="K19"/>
  <c r="J19"/>
  <c r="I19"/>
  <c r="H19"/>
  <c r="G19"/>
  <c r="F19"/>
  <c r="E19"/>
  <c r="D19"/>
  <c r="C19"/>
  <c r="K18"/>
  <c r="J18"/>
  <c r="I18"/>
  <c r="H18"/>
  <c r="G18"/>
  <c r="E18"/>
  <c r="D18"/>
  <c r="C18"/>
  <c r="B28"/>
  <c r="B24"/>
  <c r="B22"/>
  <c r="B26"/>
  <c r="B23"/>
  <c r="B27"/>
  <c r="B21"/>
  <c r="B25"/>
  <c r="B29"/>
  <c r="F24" i="3"/>
  <c r="K25"/>
  <c r="K24"/>
  <c r="J25"/>
  <c r="J24"/>
  <c r="I25"/>
  <c r="I24"/>
  <c r="H25"/>
  <c r="H24"/>
  <c r="G25"/>
  <c r="G24"/>
  <c r="F25"/>
  <c r="E25"/>
  <c r="E24"/>
  <c r="D25"/>
  <c r="D24"/>
  <c r="C25"/>
  <c r="C24"/>
  <c r="B36"/>
  <c r="B35"/>
  <c r="B34"/>
  <c r="B33"/>
  <c r="B32"/>
  <c r="B31"/>
  <c r="B30"/>
  <c r="B29"/>
  <c r="B28"/>
  <c r="K19" i="2"/>
  <c r="C19"/>
  <c r="K20"/>
  <c r="J20"/>
  <c r="J19"/>
  <c r="I20"/>
  <c r="I19"/>
  <c r="H20"/>
  <c r="H19"/>
  <c r="G20"/>
  <c r="G19"/>
  <c r="F20"/>
  <c r="F19"/>
  <c r="E20"/>
  <c r="E19"/>
  <c r="D20"/>
  <c r="D19"/>
  <c r="C20"/>
  <c r="B22"/>
  <c r="B30"/>
  <c r="B23"/>
  <c r="B29"/>
  <c r="B28"/>
  <c r="B27"/>
  <c r="B26"/>
  <c r="B25"/>
  <c r="B24"/>
  <c r="I22" i="1"/>
  <c r="H22"/>
  <c r="H21"/>
  <c r="C21"/>
  <c r="D21"/>
  <c r="E21"/>
  <c r="F21"/>
  <c r="G21"/>
  <c r="I21"/>
  <c r="J21"/>
  <c r="K21"/>
  <c r="C22"/>
  <c r="D22"/>
  <c r="E22"/>
  <c r="F22"/>
  <c r="G22"/>
  <c r="J22"/>
  <c r="K22"/>
  <c r="B33"/>
  <c r="B27"/>
  <c r="B30"/>
  <c r="B29"/>
  <c r="B28"/>
  <c r="B26"/>
  <c r="B25"/>
  <c r="B31"/>
  <c r="B32"/>
</calcChain>
</file>

<file path=xl/sharedStrings.xml><?xml version="1.0" encoding="utf-8"?>
<sst xmlns="http://schemas.openxmlformats.org/spreadsheetml/2006/main" count="259" uniqueCount="127">
  <si>
    <t>Seregno Desio Carate Brianza</t>
  </si>
  <si>
    <t>Varedo e del Seveso</t>
  </si>
  <si>
    <t>Monza</t>
  </si>
  <si>
    <t>Monza Est</t>
  </si>
  <si>
    <t>Monza Nord Lissone</t>
  </si>
  <si>
    <t>Monza Ovest</t>
  </si>
  <si>
    <t>Vimercate Brianza Est</t>
  </si>
  <si>
    <t>Brini Francesco</t>
  </si>
  <si>
    <t>Paladini Maurizio</t>
  </si>
  <si>
    <t>Vanden Bogaerde Roberto</t>
  </si>
  <si>
    <t>Seveso Davide</t>
  </si>
  <si>
    <t>Alberio Carmelo</t>
  </si>
  <si>
    <t>Caimi Giovanni</t>
  </si>
  <si>
    <t>Villa Paolo</t>
  </si>
  <si>
    <t>Gori Premuroso Tiziana</t>
  </si>
  <si>
    <t xml:space="preserve">Faedo Marco </t>
  </si>
  <si>
    <t>Perazzoli Celestino</t>
  </si>
  <si>
    <t>Risposte entro il 2 novembre</t>
  </si>
  <si>
    <t>Risposte entro il 9 novembre</t>
  </si>
  <si>
    <t>Risposte entro il 26 ottobre</t>
  </si>
  <si>
    <t>Risposte entro il 20 ottobre</t>
  </si>
  <si>
    <t>E-Club 2042 Italia</t>
  </si>
  <si>
    <t>NO</t>
  </si>
  <si>
    <t>Bianchi Longo Fulvia</t>
  </si>
  <si>
    <t>si</t>
  </si>
  <si>
    <t>note</t>
  </si>
  <si>
    <t>vorrei parlare di sovvenzioni distrettuali e grobla grant: quali caratteristiche devono avere i progetti</t>
  </si>
  <si>
    <t>Bormio Contea</t>
  </si>
  <si>
    <t>Colico</t>
  </si>
  <si>
    <t>Lecco</t>
  </si>
  <si>
    <t>Lecco Le Grigne</t>
  </si>
  <si>
    <t xml:space="preserve">Lecco Manzoni </t>
  </si>
  <si>
    <t>Sondrio</t>
  </si>
  <si>
    <t>Barbalace Fausto</t>
  </si>
  <si>
    <t>Malugani Massimiliano</t>
  </si>
  <si>
    <t>Vaccarella Alvaro</t>
  </si>
  <si>
    <t>Ratti Alessandro</t>
  </si>
  <si>
    <t>Rivolta Ruggero</t>
  </si>
  <si>
    <t>Mazza Carlo</t>
  </si>
  <si>
    <t>Incontro Presidenti Gruppo Adda</t>
  </si>
  <si>
    <t>Risposte entro il  9 novembre</t>
  </si>
  <si>
    <t>la figura del Prefetto?</t>
  </si>
  <si>
    <t xml:space="preserve">SI </t>
  </si>
  <si>
    <t>va via alle 19 ha un corso a Milano</t>
  </si>
  <si>
    <t>Incontro Presidenti Gruppo Orobico 1-2</t>
  </si>
  <si>
    <t>Poco</t>
  </si>
  <si>
    <t>Molto</t>
  </si>
  <si>
    <t>Club</t>
  </si>
  <si>
    <t xml:space="preserve">Bergamo </t>
  </si>
  <si>
    <t>Bergamo Città Alta</t>
  </si>
  <si>
    <t>Bergamo Nord</t>
  </si>
  <si>
    <t>Bergamo Ovest</t>
  </si>
  <si>
    <t>Bergamo Sud</t>
  </si>
  <si>
    <t>Dalmine Centenario</t>
  </si>
  <si>
    <t>Nome Presidente</t>
  </si>
  <si>
    <t>Romano di Lombardia</t>
  </si>
  <si>
    <t>Sarnico e Valle Cavallina</t>
  </si>
  <si>
    <t>Treviglio e della Pianura Bergamasca</t>
  </si>
  <si>
    <t xml:space="preserve">Presidente </t>
  </si>
  <si>
    <t>Effettivo</t>
  </si>
  <si>
    <t>Pubblica Immagine</t>
  </si>
  <si>
    <t>Progetti</t>
  </si>
  <si>
    <t>Amministrazione</t>
  </si>
  <si>
    <t>Fondazione Rotary</t>
  </si>
  <si>
    <t>Azione Giovanile</t>
  </si>
  <si>
    <t xml:space="preserve">Amministrazione </t>
  </si>
  <si>
    <t xml:space="preserve">Segretario </t>
  </si>
  <si>
    <t xml:space="preserve">Tesoriere </t>
  </si>
  <si>
    <t xml:space="preserve">Effettivo </t>
  </si>
  <si>
    <t xml:space="preserve">Fondazione Rotary </t>
  </si>
  <si>
    <t>Personeni Alberto</t>
  </si>
  <si>
    <t>Bertoli Marco</t>
  </si>
  <si>
    <t>Facchin Maurizio</t>
  </si>
  <si>
    <t>Crippa Vilse Antonio</t>
  </si>
  <si>
    <t>Preda Clemente</t>
  </si>
  <si>
    <t>Pezzoli Giuseppe</t>
  </si>
  <si>
    <t>Ruffini Massimo</t>
  </si>
  <si>
    <t>Locati Francesco</t>
  </si>
  <si>
    <t>Nacci Alberto</t>
  </si>
  <si>
    <t>Abbastanza</t>
  </si>
  <si>
    <t>Belgieri Emilio</t>
  </si>
  <si>
    <t>Per niente</t>
  </si>
  <si>
    <t>Per quali dei sotto indicati argomenti vorresti approfondire la conoscenza? Ti preghiamo di esprimerla secondo la seguente scala:</t>
  </si>
  <si>
    <t>Presidente</t>
  </si>
  <si>
    <t>Pubblica Immante</t>
  </si>
  <si>
    <t>PRESENZA</t>
  </si>
  <si>
    <t>Grimoldi Luca</t>
  </si>
  <si>
    <t>Solbiati Massimo</t>
  </si>
  <si>
    <t>Anzini Giovanna</t>
  </si>
  <si>
    <t>Invernizzi Giuseppe</t>
  </si>
  <si>
    <t>Paternostro Andrea</t>
  </si>
  <si>
    <t>Brianza Andrea</t>
  </si>
  <si>
    <t>Macchi Tullio</t>
  </si>
  <si>
    <t>InterdonatoPio Francesco</t>
  </si>
  <si>
    <t>Brosca Adriana</t>
  </si>
  <si>
    <t>Prevosti Luigi</t>
  </si>
  <si>
    <t>Cecchini Rosy</t>
  </si>
  <si>
    <t>Macchi Alberto</t>
  </si>
  <si>
    <t>Incontro Presidenti Gruppo Olona Seprio</t>
  </si>
  <si>
    <t>Busto Gallarate Legnano Castellanza</t>
  </si>
  <si>
    <t>Busto Gallarate Legnano La Malpensa</t>
  </si>
  <si>
    <t>Busto Gallarate Legnano Ticino</t>
  </si>
  <si>
    <t>Magenta</t>
  </si>
  <si>
    <t>Parchi Alto Milanese</t>
  </si>
  <si>
    <t>Saronno</t>
  </si>
  <si>
    <t>Laveno Luino Alto Verbano</t>
  </si>
  <si>
    <t>Sesto Calende-Angera Lago Maggiore</t>
  </si>
  <si>
    <t>Tradate</t>
  </si>
  <si>
    <t>Varese</t>
  </si>
  <si>
    <t>Varese Ceresio</t>
  </si>
  <si>
    <t>Varese Verbano</t>
  </si>
  <si>
    <t>Presenze</t>
  </si>
  <si>
    <t>SI</t>
  </si>
  <si>
    <t>Incontro Presidenti Gruppo Lario</t>
  </si>
  <si>
    <t>Moglia Antonio</t>
  </si>
  <si>
    <t>Vannelli Alberto</t>
  </si>
  <si>
    <t>Missaglia Marco</t>
  </si>
  <si>
    <t>Appiano Gentile e delle Colline Comasche</t>
  </si>
  <si>
    <t>Cantù</t>
  </si>
  <si>
    <t>Como</t>
  </si>
  <si>
    <t>Como Baradello</t>
  </si>
  <si>
    <t>Erba Laghi</t>
  </si>
  <si>
    <t>non ancora nominato</t>
  </si>
  <si>
    <t>Presenza</t>
  </si>
  <si>
    <t>Colli Briantei</t>
  </si>
  <si>
    <t>Meda e delle Brughiere</t>
  </si>
  <si>
    <t>Merate Brianza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</si>
</sst>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indexed="8"/>
      <name val="Frutiger45-Light"/>
      <family val="2"/>
    </font>
    <font>
      <b/>
      <sz val="12"/>
      <color indexed="8"/>
      <name val="Frutiger45-Light"/>
      <family val="2"/>
    </font>
    <font>
      <b/>
      <sz val="10"/>
      <color indexed="8"/>
      <name val="Frutiger45-Light"/>
      <family val="2"/>
    </font>
    <font>
      <sz val="10"/>
      <color theme="4" tint="-0.499984740745262"/>
      <name val="Frutiger45-Light"/>
      <family val="2"/>
    </font>
    <font>
      <b/>
      <sz val="10"/>
      <color indexed="9"/>
      <name val="Frutiger45-Light"/>
      <family val="2"/>
    </font>
    <font>
      <b/>
      <sz val="14"/>
      <color indexed="8"/>
      <name val="Frutiger45-Light"/>
      <family val="2"/>
    </font>
    <font>
      <b/>
      <sz val="14"/>
      <color indexed="10"/>
      <name val="Frutiger45-Light"/>
      <family val="2"/>
    </font>
    <font>
      <b/>
      <sz val="25"/>
      <color indexed="8"/>
      <name val="Frutiger45-Light"/>
      <family val="2"/>
    </font>
    <font>
      <b/>
      <sz val="10"/>
      <color indexed="8"/>
      <name val="Frutiger45-Light"/>
      <family val="2"/>
    </font>
    <font>
      <sz val="10"/>
      <color indexed="10"/>
      <name val="Frutiger45-Light"/>
      <family val="2"/>
    </font>
    <font>
      <sz val="12"/>
      <color indexed="10"/>
      <name val="Frutiger45-Light"/>
      <family val="2"/>
    </font>
    <font>
      <b/>
      <sz val="12"/>
      <color indexed="10"/>
      <name val="Frutiger45-Light"/>
      <family val="2"/>
    </font>
    <font>
      <b/>
      <u/>
      <sz val="12"/>
      <color indexed="10"/>
      <name val="Frutiger45-Light"/>
      <family val="2"/>
    </font>
    <font>
      <u/>
      <sz val="12"/>
      <color indexed="10"/>
      <name val="Frutiger45-Light"/>
      <family val="2"/>
    </font>
    <font>
      <sz val="10"/>
      <color indexed="8"/>
      <name val="Frutiger45-Light"/>
      <family val="2"/>
    </font>
    <font>
      <sz val="12"/>
      <color indexed="8"/>
      <name val="Frutiger45-Light"/>
      <family val="2"/>
    </font>
    <font>
      <b/>
      <sz val="10"/>
      <color indexed="8"/>
      <name val="Frutiger45-Light"/>
      <family val="2"/>
    </font>
    <font>
      <sz val="9"/>
      <color indexed="8"/>
      <name val="Frutiger45-Light"/>
      <family val="2"/>
    </font>
    <font>
      <sz val="10"/>
      <color indexed="10"/>
      <name val="Frutiger45-Light"/>
      <family val="2"/>
    </font>
    <font>
      <sz val="12"/>
      <color indexed="10"/>
      <name val="Frutiger45-Light"/>
      <family val="2"/>
    </font>
    <font>
      <b/>
      <sz val="12"/>
      <color indexed="10"/>
      <name val="Frutiger45-Light"/>
      <family val="2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/>
    <xf numFmtId="0" fontId="4" fillId="4" borderId="0" xfId="0" applyFont="1" applyFill="1" applyBorder="1"/>
    <xf numFmtId="0" fontId="10" fillId="0" borderId="0" xfId="0" applyFont="1"/>
    <xf numFmtId="0" fontId="11" fillId="3" borderId="2" xfId="0" applyFont="1" applyFill="1" applyBorder="1"/>
    <xf numFmtId="0" fontId="11" fillId="3" borderId="3" xfId="0" applyFont="1" applyFill="1" applyBorder="1"/>
    <xf numFmtId="0" fontId="10" fillId="0" borderId="0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Fill="1"/>
    <xf numFmtId="0" fontId="5" fillId="2" borderId="4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4" fillId="4" borderId="0" xfId="0" applyFont="1" applyFill="1"/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4" fillId="4" borderId="0" xfId="0" applyFont="1" applyFill="1" applyBorder="1" applyAlignment="1">
      <alignment wrapText="1"/>
    </xf>
    <xf numFmtId="0" fontId="10" fillId="4" borderId="0" xfId="0" applyFont="1" applyFill="1"/>
    <xf numFmtId="0" fontId="11" fillId="5" borderId="2" xfId="0" applyFont="1" applyFill="1" applyBorder="1"/>
    <xf numFmtId="0" fontId="11" fillId="5" borderId="3" xfId="0" applyFont="1" applyFill="1" applyBorder="1"/>
    <xf numFmtId="0" fontId="12" fillId="4" borderId="0" xfId="0" applyFont="1" applyFill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3"/>
  <sheetViews>
    <sheetView topLeftCell="A13" zoomScale="85" zoomScaleNormal="85" zoomScalePageLayoutView="85" workbookViewId="0">
      <selection activeCell="L19" sqref="L19"/>
    </sheetView>
  </sheetViews>
  <sheetFormatPr baseColWidth="10" defaultColWidth="8.83203125" defaultRowHeight="16"/>
  <cols>
    <col min="1" max="1" width="25.1640625" style="1" customWidth="1"/>
    <col min="2" max="2" width="17" style="1" customWidth="1"/>
    <col min="3" max="3" width="12.83203125" style="1" customWidth="1"/>
    <col min="4" max="4" width="13.5" style="1" customWidth="1"/>
    <col min="5" max="5" width="13.33203125" style="1" customWidth="1"/>
    <col min="6" max="6" width="14.5" style="1" customWidth="1"/>
    <col min="7" max="7" width="18.5" style="1" customWidth="1"/>
    <col min="8" max="8" width="11" style="1" bestFit="1" customWidth="1"/>
    <col min="9" max="9" width="18.33203125" style="1" customWidth="1"/>
    <col min="10" max="10" width="15.5" style="1" customWidth="1"/>
    <col min="11" max="11" width="19" style="1" customWidth="1"/>
    <col min="12" max="12" width="17.5" style="1" customWidth="1"/>
    <col min="13" max="16384" width="8.83203125" style="1"/>
  </cols>
  <sheetData>
    <row r="1" spans="1:12" ht="34">
      <c r="A1" s="59">
        <v>42304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4" spans="1:12" ht="18">
      <c r="A4" s="58" t="s">
        <v>82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2">
      <c r="A5" s="5"/>
      <c r="B5" s="5"/>
      <c r="C5" s="5"/>
      <c r="D5" s="5"/>
      <c r="E5" s="5"/>
      <c r="F5" s="5"/>
      <c r="G5" s="5"/>
      <c r="H5" s="5"/>
    </row>
    <row r="6" spans="1:12">
      <c r="A6" s="5" t="s">
        <v>81</v>
      </c>
      <c r="B6" s="5" t="s">
        <v>45</v>
      </c>
      <c r="C6" s="5" t="s">
        <v>79</v>
      </c>
      <c r="D6" s="5" t="s">
        <v>46</v>
      </c>
      <c r="E6" s="5"/>
      <c r="F6" s="36"/>
      <c r="G6" s="36" t="s">
        <v>20</v>
      </c>
      <c r="H6" s="36"/>
    </row>
    <row r="7" spans="1:12">
      <c r="A7" s="5">
        <v>1</v>
      </c>
      <c r="B7" s="5">
        <v>2</v>
      </c>
      <c r="C7" s="5">
        <v>3</v>
      </c>
      <c r="D7" s="5">
        <v>4</v>
      </c>
    </row>
    <row r="8" spans="1:12">
      <c r="A8" s="5"/>
      <c r="B8" s="5"/>
      <c r="C8" s="5"/>
      <c r="D8" s="5"/>
    </row>
    <row r="9" spans="1:12" ht="27">
      <c r="A9" s="4" t="s">
        <v>47</v>
      </c>
      <c r="B9" s="4" t="s">
        <v>83</v>
      </c>
      <c r="C9" s="4" t="s">
        <v>58</v>
      </c>
      <c r="D9" s="4" t="s">
        <v>66</v>
      </c>
      <c r="E9" s="4" t="s">
        <v>67</v>
      </c>
      <c r="F9" s="4" t="s">
        <v>68</v>
      </c>
      <c r="G9" s="4" t="s">
        <v>60</v>
      </c>
      <c r="H9" s="4" t="s">
        <v>61</v>
      </c>
      <c r="I9" s="4" t="s">
        <v>65</v>
      </c>
      <c r="J9" s="4" t="s">
        <v>69</v>
      </c>
      <c r="K9" s="4" t="s">
        <v>64</v>
      </c>
      <c r="L9" s="11" t="s">
        <v>85</v>
      </c>
    </row>
    <row r="10" spans="1:12" ht="18">
      <c r="A10" s="3" t="s">
        <v>48</v>
      </c>
      <c r="B10" s="40" t="s">
        <v>70</v>
      </c>
      <c r="C10" s="9">
        <v>4</v>
      </c>
      <c r="D10" s="10">
        <v>4</v>
      </c>
      <c r="E10" s="10">
        <v>3</v>
      </c>
      <c r="F10" s="10">
        <v>4</v>
      </c>
      <c r="G10" s="10"/>
      <c r="H10" s="10">
        <v>4</v>
      </c>
      <c r="I10" s="10">
        <v>3</v>
      </c>
      <c r="J10" s="10">
        <v>3</v>
      </c>
      <c r="K10" s="10">
        <v>4</v>
      </c>
      <c r="L10" s="39" t="s">
        <v>112</v>
      </c>
    </row>
    <row r="11" spans="1:12" ht="18">
      <c r="A11" s="3" t="s">
        <v>49</v>
      </c>
      <c r="B11" s="40" t="s">
        <v>71</v>
      </c>
      <c r="C11" s="9">
        <v>3</v>
      </c>
      <c r="D11" s="10">
        <v>1</v>
      </c>
      <c r="E11" s="10">
        <v>2</v>
      </c>
      <c r="F11" s="10">
        <v>4</v>
      </c>
      <c r="G11" s="10">
        <v>3</v>
      </c>
      <c r="H11" s="10">
        <v>3</v>
      </c>
      <c r="I11" s="10">
        <v>2</v>
      </c>
      <c r="J11" s="10">
        <v>3</v>
      </c>
      <c r="K11" s="10">
        <v>2</v>
      </c>
      <c r="L11" s="39" t="s">
        <v>112</v>
      </c>
    </row>
    <row r="12" spans="1:12" ht="18">
      <c r="A12" s="3" t="s">
        <v>50</v>
      </c>
      <c r="B12" s="40" t="s">
        <v>72</v>
      </c>
      <c r="C12" s="9"/>
      <c r="D12" s="10"/>
      <c r="E12" s="10"/>
      <c r="F12" s="10"/>
      <c r="G12" s="10"/>
      <c r="H12" s="10"/>
      <c r="I12" s="10"/>
      <c r="J12" s="10"/>
      <c r="K12" s="10"/>
      <c r="L12" s="39" t="s">
        <v>112</v>
      </c>
    </row>
    <row r="13" spans="1:12" ht="18">
      <c r="A13" s="3" t="s">
        <v>51</v>
      </c>
      <c r="B13" s="40" t="s">
        <v>73</v>
      </c>
      <c r="C13" s="9"/>
      <c r="D13" s="10"/>
      <c r="E13" s="10"/>
      <c r="F13" s="10"/>
      <c r="G13" s="10"/>
      <c r="H13" s="10"/>
      <c r="I13" s="10"/>
      <c r="J13" s="10"/>
      <c r="K13" s="10"/>
      <c r="L13" s="39" t="s">
        <v>112</v>
      </c>
    </row>
    <row r="14" spans="1:12" ht="18">
      <c r="A14" s="3" t="s">
        <v>52</v>
      </c>
      <c r="B14" s="40" t="s">
        <v>74</v>
      </c>
      <c r="C14" s="9">
        <v>3</v>
      </c>
      <c r="D14" s="10"/>
      <c r="E14" s="10"/>
      <c r="F14" s="10"/>
      <c r="G14" s="10"/>
      <c r="H14" s="10"/>
      <c r="I14" s="10"/>
      <c r="J14" s="10"/>
      <c r="K14" s="10"/>
      <c r="L14" s="39" t="s">
        <v>112</v>
      </c>
    </row>
    <row r="15" spans="1:12" ht="18">
      <c r="A15" s="3" t="s">
        <v>53</v>
      </c>
      <c r="B15" s="40" t="s">
        <v>75</v>
      </c>
      <c r="C15" s="9">
        <v>4</v>
      </c>
      <c r="D15" s="10">
        <v>3</v>
      </c>
      <c r="E15" s="10">
        <v>3</v>
      </c>
      <c r="F15" s="10">
        <v>2</v>
      </c>
      <c r="G15" s="10">
        <v>3</v>
      </c>
      <c r="H15" s="10">
        <v>3</v>
      </c>
      <c r="I15" s="10">
        <v>2</v>
      </c>
      <c r="J15" s="10">
        <v>3</v>
      </c>
      <c r="K15" s="10">
        <v>3</v>
      </c>
      <c r="L15" s="39" t="s">
        <v>112</v>
      </c>
    </row>
    <row r="16" spans="1:12" ht="18">
      <c r="A16" s="3" t="s">
        <v>21</v>
      </c>
      <c r="B16" s="40" t="s">
        <v>76</v>
      </c>
      <c r="C16" s="9"/>
      <c r="D16" s="10"/>
      <c r="E16" s="10"/>
      <c r="F16" s="10"/>
      <c r="G16" s="10"/>
      <c r="H16" s="10"/>
      <c r="I16" s="10"/>
      <c r="J16" s="10"/>
      <c r="K16" s="10"/>
      <c r="L16" s="39" t="s">
        <v>22</v>
      </c>
    </row>
    <row r="17" spans="1:12" ht="18">
      <c r="A17" s="3" t="s">
        <v>55</v>
      </c>
      <c r="B17" s="40" t="s">
        <v>77</v>
      </c>
      <c r="C17" s="9"/>
      <c r="D17" s="10"/>
      <c r="E17" s="10"/>
      <c r="F17" s="10"/>
      <c r="G17" s="10"/>
      <c r="H17" s="10"/>
      <c r="I17" s="10"/>
      <c r="J17" s="10"/>
      <c r="K17" s="10"/>
      <c r="L17" s="39" t="s">
        <v>22</v>
      </c>
    </row>
    <row r="18" spans="1:12" ht="18">
      <c r="A18" s="3" t="s">
        <v>56</v>
      </c>
      <c r="B18" s="40" t="s">
        <v>78</v>
      </c>
      <c r="C18" s="9">
        <v>4</v>
      </c>
      <c r="D18" s="10"/>
      <c r="E18" s="10"/>
      <c r="F18" s="10"/>
      <c r="G18" s="10">
        <v>4</v>
      </c>
      <c r="H18" s="10">
        <v>3</v>
      </c>
      <c r="I18" s="10"/>
      <c r="J18" s="10">
        <v>3</v>
      </c>
      <c r="K18" s="10"/>
      <c r="L18" s="39" t="s">
        <v>112</v>
      </c>
    </row>
    <row r="19" spans="1:12" ht="32">
      <c r="A19" s="3" t="s">
        <v>57</v>
      </c>
      <c r="B19" s="40" t="s">
        <v>80</v>
      </c>
      <c r="C19" s="9">
        <v>3</v>
      </c>
      <c r="D19" s="10">
        <v>1</v>
      </c>
      <c r="E19" s="10">
        <v>2</v>
      </c>
      <c r="F19" s="10">
        <v>3</v>
      </c>
      <c r="G19" s="10">
        <v>3</v>
      </c>
      <c r="H19" s="10">
        <v>2</v>
      </c>
      <c r="I19" s="10">
        <v>2</v>
      </c>
      <c r="J19" s="10">
        <v>3</v>
      </c>
      <c r="K19" s="10">
        <v>3</v>
      </c>
      <c r="L19" s="39" t="s">
        <v>112</v>
      </c>
    </row>
    <row r="20" spans="1:12" ht="18" hidden="1">
      <c r="A20" s="3"/>
      <c r="C20" s="9"/>
      <c r="D20" s="10"/>
      <c r="E20" s="10"/>
      <c r="F20" s="10"/>
      <c r="G20" s="10"/>
      <c r="H20" s="10"/>
      <c r="I20" s="10"/>
      <c r="J20" s="10"/>
      <c r="K20" s="10"/>
    </row>
    <row r="21" spans="1:12" ht="18" hidden="1">
      <c r="A21" s="3"/>
      <c r="C21" s="9">
        <f>SUM('27 ottobre Orobico 1-2'!$C$10:$C$19)</f>
        <v>21</v>
      </c>
      <c r="D21" s="9">
        <f>SUM('27 ottobre Orobico 1-2'!$D$10:$D$19)</f>
        <v>9</v>
      </c>
      <c r="E21" s="10">
        <f>SUM('27 ottobre Orobico 1-2'!$E$10:$E$19)</f>
        <v>10</v>
      </c>
      <c r="F21" s="10">
        <f>SUM(F10:F20)</f>
        <v>13</v>
      </c>
      <c r="G21" s="10">
        <f>SUM('27 ottobre Orobico 1-2'!$G$10:$G$19)</f>
        <v>13</v>
      </c>
      <c r="H21" s="10">
        <f>SUM('27 ottobre Orobico 1-2'!$H$10:$H$19)</f>
        <v>15</v>
      </c>
      <c r="I21" s="10">
        <f>SUM('27 ottobre Orobico 1-2'!$I$10:$I$19)</f>
        <v>9</v>
      </c>
      <c r="J21" s="10">
        <f>SUM('27 ottobre Orobico 1-2'!$J$10:$J$19)</f>
        <v>15</v>
      </c>
      <c r="K21" s="10">
        <f>SUM('27 ottobre Orobico 1-2'!$K$10:$K$19)</f>
        <v>12</v>
      </c>
    </row>
    <row r="22" spans="1:12" ht="18" hidden="1">
      <c r="A22" s="3"/>
      <c r="C22" s="9">
        <f>COUNTIF('27 ottobre Orobico 1-2'!$C$10:$C$19,"&gt;0")</f>
        <v>6</v>
      </c>
      <c r="D22" s="10">
        <f>COUNTIF('27 ottobre Orobico 1-2'!$D$10:$D$19,"&gt;0")</f>
        <v>4</v>
      </c>
      <c r="E22" s="10">
        <f>COUNTIF('27 ottobre Orobico 1-2'!$E$10:$E$19,"&gt;0")</f>
        <v>4</v>
      </c>
      <c r="F22" s="10">
        <f>COUNTIF('27 ottobre Orobico 1-2'!$F$10:$F$19,"&gt;0")</f>
        <v>4</v>
      </c>
      <c r="G22" s="10">
        <f>COUNTIF('27 ottobre Orobico 1-2'!$G$10:$G$19,"&gt;0")</f>
        <v>4</v>
      </c>
      <c r="H22" s="10">
        <f>COUNTIF('27 ottobre Orobico 1-2'!$H$10:$H$19,"&gt;0")</f>
        <v>5</v>
      </c>
      <c r="I22" s="10">
        <f>COUNTIF(I10:I19,"&gt;0")</f>
        <v>4</v>
      </c>
      <c r="J22" s="10">
        <f>COUNTIF('27 ottobre Orobico 1-2'!$J$10:$J$19,"&gt;0")</f>
        <v>5</v>
      </c>
      <c r="K22" s="10">
        <f>COUNTIF('27 ottobre Orobico 1-2'!$K$10:$K$19,"&gt;0")</f>
        <v>4</v>
      </c>
    </row>
    <row r="23" spans="1:12" ht="18" hidden="1">
      <c r="A23" s="3"/>
      <c r="C23" s="9"/>
      <c r="D23" s="10"/>
      <c r="E23" s="10"/>
      <c r="F23" s="10"/>
      <c r="G23" s="10"/>
      <c r="H23" s="10"/>
      <c r="I23" s="10"/>
      <c r="J23" s="10"/>
      <c r="K23" s="10"/>
    </row>
    <row r="24" spans="1:12">
      <c r="A24" s="2"/>
      <c r="B24" s="2"/>
    </row>
    <row r="25" spans="1:12">
      <c r="A25" s="1" t="s">
        <v>83</v>
      </c>
      <c r="B25" s="1">
        <f>C21/C22</f>
        <v>3.5</v>
      </c>
    </row>
    <row r="26" spans="1:12">
      <c r="A26" s="1" t="s">
        <v>59</v>
      </c>
      <c r="B26" s="1">
        <f>F21/F22</f>
        <v>3.25</v>
      </c>
    </row>
    <row r="27" spans="1:12">
      <c r="A27" s="1" t="s">
        <v>84</v>
      </c>
      <c r="B27" s="1">
        <f>G21/G22</f>
        <v>3.25</v>
      </c>
    </row>
    <row r="28" spans="1:12">
      <c r="A28" s="1" t="s">
        <v>61</v>
      </c>
      <c r="B28" s="1">
        <f>H21/H22</f>
        <v>3</v>
      </c>
    </row>
    <row r="29" spans="1:12">
      <c r="A29" s="1" t="s">
        <v>63</v>
      </c>
      <c r="B29" s="1">
        <f>J21/J22</f>
        <v>3</v>
      </c>
    </row>
    <row r="30" spans="1:12">
      <c r="A30" s="1" t="s">
        <v>64</v>
      </c>
      <c r="B30" s="1">
        <f>K21/K22</f>
        <v>3</v>
      </c>
    </row>
    <row r="31" spans="1:12">
      <c r="A31" s="1" t="s">
        <v>67</v>
      </c>
      <c r="B31" s="1">
        <f>E21/E22</f>
        <v>2.5</v>
      </c>
    </row>
    <row r="32" spans="1:12">
      <c r="A32" s="1" t="s">
        <v>66</v>
      </c>
      <c r="B32" s="1">
        <f>D21/D22</f>
        <v>2.25</v>
      </c>
    </row>
    <row r="33" spans="1:2">
      <c r="A33" s="1" t="s">
        <v>62</v>
      </c>
      <c r="B33" s="1">
        <f>I21/I22</f>
        <v>2.25</v>
      </c>
    </row>
  </sheetData>
  <autoFilter ref="A6:D7"/>
  <mergeCells count="3">
    <mergeCell ref="A4:K4"/>
    <mergeCell ref="A1:K1"/>
    <mergeCell ref="A2:K2"/>
  </mergeCells>
  <phoneticPr fontId="22" type="noConversion"/>
  <pageMargins left="0" right="0" top="0" bottom="0" header="0.31496062992125984" footer="0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0"/>
  <sheetViews>
    <sheetView zoomScale="70" zoomScaleNormal="70" zoomScalePageLayoutView="70" workbookViewId="0">
      <selection activeCell="L16" sqref="L16"/>
    </sheetView>
  </sheetViews>
  <sheetFormatPr baseColWidth="10" defaultColWidth="8.83203125" defaultRowHeight="14"/>
  <cols>
    <col min="1" max="1" width="27.1640625" customWidth="1"/>
    <col min="2" max="2" width="22" bestFit="1" customWidth="1"/>
    <col min="3" max="4" width="11.1640625" bestFit="1" customWidth="1"/>
    <col min="5" max="5" width="10.6640625" bestFit="1" customWidth="1"/>
    <col min="6" max="6" width="11.1640625" bestFit="1" customWidth="1"/>
    <col min="7" max="7" width="12.5" customWidth="1"/>
    <col min="8" max="8" width="10.5" bestFit="1" customWidth="1"/>
    <col min="9" max="9" width="18.83203125" customWidth="1"/>
    <col min="10" max="10" width="17.6640625" customWidth="1"/>
    <col min="11" max="11" width="13.1640625" customWidth="1"/>
    <col min="12" max="12" width="11.1640625" customWidth="1"/>
  </cols>
  <sheetData>
    <row r="1" spans="1:12" ht="34">
      <c r="A1" s="59">
        <v>42310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6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6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2" ht="16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8">
      <c r="A5" s="58" t="s">
        <v>82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2" ht="16">
      <c r="A6" s="5"/>
      <c r="B6" s="5"/>
      <c r="C6" s="5"/>
      <c r="D6" s="5"/>
      <c r="E6" s="5"/>
      <c r="F6" s="5"/>
      <c r="G6" s="5"/>
      <c r="H6" s="5"/>
      <c r="I6" s="1"/>
      <c r="J6" s="1"/>
      <c r="K6" s="1"/>
    </row>
    <row r="7" spans="1:12" ht="16">
      <c r="A7" s="5" t="s">
        <v>81</v>
      </c>
      <c r="B7" s="5" t="s">
        <v>45</v>
      </c>
      <c r="C7" s="5" t="s">
        <v>79</v>
      </c>
      <c r="D7" s="5" t="s">
        <v>46</v>
      </c>
      <c r="E7" s="5"/>
      <c r="F7" s="5"/>
      <c r="G7" s="5"/>
      <c r="H7" s="5"/>
      <c r="I7" s="1"/>
      <c r="J7" s="1"/>
      <c r="K7" s="1"/>
    </row>
    <row r="8" spans="1:12" ht="16">
      <c r="A8" s="5">
        <v>1</v>
      </c>
      <c r="B8" s="5">
        <v>2</v>
      </c>
      <c r="C8" s="5">
        <v>3</v>
      </c>
      <c r="D8" s="5">
        <v>4</v>
      </c>
      <c r="E8" s="1"/>
      <c r="F8" s="1"/>
      <c r="G8" s="38" t="s">
        <v>19</v>
      </c>
      <c r="H8" s="38"/>
      <c r="I8" s="1"/>
      <c r="J8" s="1"/>
      <c r="K8" s="1"/>
    </row>
    <row r="12" spans="1:12" ht="27">
      <c r="A12" s="6" t="s">
        <v>47</v>
      </c>
      <c r="B12" s="7" t="s">
        <v>54</v>
      </c>
      <c r="C12" s="7" t="s">
        <v>58</v>
      </c>
      <c r="D12" s="7" t="s">
        <v>66</v>
      </c>
      <c r="E12" s="7" t="s">
        <v>67</v>
      </c>
      <c r="F12" s="7" t="s">
        <v>68</v>
      </c>
      <c r="G12" s="7" t="s">
        <v>60</v>
      </c>
      <c r="H12" s="7" t="s">
        <v>61</v>
      </c>
      <c r="I12" s="7" t="s">
        <v>65</v>
      </c>
      <c r="J12" s="7" t="s">
        <v>69</v>
      </c>
      <c r="K12" s="8" t="s">
        <v>64</v>
      </c>
      <c r="L12" s="4" t="s">
        <v>123</v>
      </c>
    </row>
    <row r="13" spans="1:12" ht="27">
      <c r="A13" s="15" t="s">
        <v>117</v>
      </c>
      <c r="B13" s="12" t="s">
        <v>114</v>
      </c>
      <c r="C13" s="19">
        <v>4</v>
      </c>
      <c r="D13" s="20">
        <v>4</v>
      </c>
      <c r="E13" s="20">
        <v>4</v>
      </c>
      <c r="F13" s="20">
        <v>4</v>
      </c>
      <c r="G13" s="20">
        <v>4</v>
      </c>
      <c r="H13" s="20">
        <v>4</v>
      </c>
      <c r="I13" s="20">
        <v>4</v>
      </c>
      <c r="J13" s="20">
        <v>4</v>
      </c>
      <c r="K13" s="21">
        <v>4</v>
      </c>
      <c r="L13" s="39" t="s">
        <v>112</v>
      </c>
    </row>
    <row r="14" spans="1:12" ht="16">
      <c r="A14" s="17" t="s">
        <v>118</v>
      </c>
      <c r="B14" s="18" t="s">
        <v>122</v>
      </c>
      <c r="C14" s="27"/>
      <c r="D14" s="23"/>
      <c r="E14" s="23"/>
      <c r="F14" s="23"/>
      <c r="G14" s="23"/>
      <c r="H14" s="23"/>
      <c r="I14" s="23"/>
      <c r="J14" s="23"/>
      <c r="K14" s="24"/>
      <c r="L14" s="39"/>
    </row>
    <row r="15" spans="1:12" ht="16">
      <c r="A15" s="12" t="s">
        <v>119</v>
      </c>
      <c r="B15" s="12" t="s">
        <v>115</v>
      </c>
      <c r="C15" s="19">
        <v>4</v>
      </c>
      <c r="D15" s="20">
        <v>3</v>
      </c>
      <c r="E15" s="20">
        <v>3</v>
      </c>
      <c r="F15" s="20">
        <v>4</v>
      </c>
      <c r="G15" s="20">
        <v>3</v>
      </c>
      <c r="H15" s="20">
        <v>3</v>
      </c>
      <c r="I15" s="20">
        <v>2</v>
      </c>
      <c r="J15" s="20">
        <v>3</v>
      </c>
      <c r="K15" s="21">
        <v>4</v>
      </c>
      <c r="L15" s="39" t="s">
        <v>22</v>
      </c>
    </row>
    <row r="16" spans="1:12" ht="16">
      <c r="A16" s="12" t="s">
        <v>120</v>
      </c>
      <c r="B16" s="12" t="s">
        <v>23</v>
      </c>
      <c r="C16" s="19">
        <v>4</v>
      </c>
      <c r="D16" s="23">
        <v>4</v>
      </c>
      <c r="E16" s="23">
        <v>4</v>
      </c>
      <c r="F16" s="23">
        <v>3</v>
      </c>
      <c r="G16" s="23">
        <v>3</v>
      </c>
      <c r="H16" s="23">
        <v>4</v>
      </c>
      <c r="I16" s="23">
        <v>3</v>
      </c>
      <c r="J16" s="23">
        <v>3</v>
      </c>
      <c r="K16" s="24">
        <v>3</v>
      </c>
      <c r="L16" s="39" t="s">
        <v>112</v>
      </c>
    </row>
    <row r="17" spans="1:12" ht="16">
      <c r="A17" s="17" t="s">
        <v>121</v>
      </c>
      <c r="B17" s="17" t="s">
        <v>116</v>
      </c>
      <c r="C17" s="27">
        <v>4</v>
      </c>
      <c r="D17" s="20">
        <v>3</v>
      </c>
      <c r="E17" s="20">
        <v>3</v>
      </c>
      <c r="F17" s="20">
        <v>3</v>
      </c>
      <c r="G17" s="20">
        <v>4</v>
      </c>
      <c r="H17" s="20">
        <v>4</v>
      </c>
      <c r="I17" s="20">
        <v>3</v>
      </c>
      <c r="J17" s="20">
        <v>3</v>
      </c>
      <c r="K17" s="21">
        <v>3</v>
      </c>
      <c r="L17" s="39" t="s">
        <v>112</v>
      </c>
    </row>
    <row r="18" spans="1:12">
      <c r="A18" s="14"/>
    </row>
    <row r="19" spans="1:12" hidden="1">
      <c r="A19" s="14"/>
      <c r="C19">
        <f>SUM('2 Novembre Lario'!$C$13:$C$17)</f>
        <v>16</v>
      </c>
      <c r="D19">
        <f>SUM('2 Novembre Lario'!$D$13:$D$17)</f>
        <v>14</v>
      </c>
      <c r="E19">
        <f>SUM('2 Novembre Lario'!$E$13:$E$17)</f>
        <v>14</v>
      </c>
      <c r="F19">
        <f>SUM(F13:F18)</f>
        <v>14</v>
      </c>
      <c r="G19">
        <f>SUM('2 Novembre Lario'!$G$13:$G$17)</f>
        <v>14</v>
      </c>
      <c r="H19">
        <f>SUM('2 Novembre Lario'!$H$13:$H$17)</f>
        <v>15</v>
      </c>
      <c r="I19">
        <f>SUM('2 Novembre Lario'!$I$13:$I$17)</f>
        <v>12</v>
      </c>
      <c r="J19">
        <f>SUM('2 Novembre Lario'!$J$13:$J$17)</f>
        <v>13</v>
      </c>
      <c r="K19">
        <f>SUM(K13:K17)</f>
        <v>14</v>
      </c>
    </row>
    <row r="20" spans="1:12" hidden="1">
      <c r="A20" s="14"/>
      <c r="C20">
        <f>COUNTIF('2 Novembre Lario'!$C$13:$C$17,"&gt;0")</f>
        <v>4</v>
      </c>
      <c r="D20">
        <f>COUNTIF('2 Novembre Lario'!$D$13:$D$17,"&gt;0")</f>
        <v>4</v>
      </c>
      <c r="E20">
        <f>COUNTIF('2 Novembre Lario'!$E$13:$E$17,"&gt;0")</f>
        <v>4</v>
      </c>
      <c r="F20">
        <f>COUNTIF('2 Novembre Lario'!$F$13:$F$17,"&gt;0")</f>
        <v>4</v>
      </c>
      <c r="G20">
        <f>COUNTIF('2 Novembre Lario'!$G$13:$G$17,"&gt;0")</f>
        <v>4</v>
      </c>
      <c r="H20">
        <f>COUNTIF('2 Novembre Lario'!$H$13:$H$17,"&gt;0")</f>
        <v>4</v>
      </c>
      <c r="I20">
        <f>COUNTIF('2 Novembre Lario'!$I$13:$I$17,"&gt;0")</f>
        <v>4</v>
      </c>
      <c r="J20">
        <f>COUNTIF('2 Novembre Lario'!$J$13:$J$17,"&gt;0")</f>
        <v>4</v>
      </c>
      <c r="K20">
        <f>COUNTIF('2 Novembre Lario'!$K$13:$K$17,"&gt;0")</f>
        <v>4</v>
      </c>
    </row>
    <row r="21" spans="1:12">
      <c r="A21" s="14"/>
    </row>
    <row r="22" spans="1:12" ht="16">
      <c r="A22" s="1" t="s">
        <v>83</v>
      </c>
      <c r="B22" s="1">
        <f>C19/C20</f>
        <v>4</v>
      </c>
    </row>
    <row r="23" spans="1:12" ht="16">
      <c r="A23" s="1" t="s">
        <v>66</v>
      </c>
      <c r="B23" s="1">
        <f>D19/D20</f>
        <v>3.5</v>
      </c>
    </row>
    <row r="24" spans="1:12" ht="16">
      <c r="A24" s="1" t="s">
        <v>67</v>
      </c>
      <c r="B24" s="1">
        <f>E19/E20</f>
        <v>3.5</v>
      </c>
    </row>
    <row r="25" spans="1:12" ht="16">
      <c r="A25" s="1" t="s">
        <v>59</v>
      </c>
      <c r="B25" s="1">
        <f>F19/F20</f>
        <v>3.5</v>
      </c>
    </row>
    <row r="26" spans="1:12" ht="16">
      <c r="A26" s="1" t="s">
        <v>84</v>
      </c>
      <c r="B26" s="1">
        <f>G19/G20</f>
        <v>3.5</v>
      </c>
    </row>
    <row r="27" spans="1:12" ht="16">
      <c r="A27" s="1" t="s">
        <v>61</v>
      </c>
      <c r="B27" s="1">
        <f>H19/H20</f>
        <v>3.75</v>
      </c>
    </row>
    <row r="28" spans="1:12" ht="16">
      <c r="A28" s="1" t="s">
        <v>62</v>
      </c>
      <c r="B28" s="1">
        <f>I19/I20</f>
        <v>3</v>
      </c>
    </row>
    <row r="29" spans="1:12" ht="16">
      <c r="A29" s="1" t="s">
        <v>63</v>
      </c>
      <c r="B29" s="1">
        <f>J19/J20</f>
        <v>3.25</v>
      </c>
    </row>
    <row r="30" spans="1:12" ht="16">
      <c r="A30" s="1" t="s">
        <v>64</v>
      </c>
      <c r="B30" s="1">
        <f>K19/K20</f>
        <v>3.5</v>
      </c>
    </row>
  </sheetData>
  <autoFilter ref="A12:L17"/>
  <mergeCells count="3">
    <mergeCell ref="A1:K1"/>
    <mergeCell ref="A3:K3"/>
    <mergeCell ref="A5:K5"/>
  </mergeCells>
  <phoneticPr fontId="22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M29"/>
  <sheetViews>
    <sheetView tabSelected="1" zoomScale="85" zoomScaleNormal="85" zoomScalePageLayoutView="85" workbookViewId="0">
      <selection activeCell="G20" sqref="G20"/>
    </sheetView>
  </sheetViews>
  <sheetFormatPr baseColWidth="10" defaultColWidth="8.83203125" defaultRowHeight="14"/>
  <cols>
    <col min="1" max="1" width="25.5" bestFit="1" customWidth="1"/>
    <col min="2" max="2" width="22.5" bestFit="1" customWidth="1"/>
    <col min="3" max="4" width="11.1640625" bestFit="1" customWidth="1"/>
    <col min="5" max="5" width="10.6640625" bestFit="1" customWidth="1"/>
    <col min="7" max="7" width="9.83203125" customWidth="1"/>
    <col min="8" max="8" width="11.33203125" customWidth="1"/>
    <col min="9" max="9" width="16.6640625" customWidth="1"/>
    <col min="10" max="10" width="19.6640625" customWidth="1"/>
    <col min="11" max="11" width="13.1640625" customWidth="1"/>
    <col min="12" max="12" width="14.1640625" customWidth="1"/>
    <col min="13" max="13" width="26.33203125" customWidth="1"/>
  </cols>
  <sheetData>
    <row r="1" spans="1:13" ht="34">
      <c r="A1" s="59">
        <v>42318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16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6">
      <c r="A3" s="60" t="s">
        <v>39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3" ht="16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8">
      <c r="A5" s="58" t="s">
        <v>82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3" ht="16">
      <c r="A6" s="41"/>
      <c r="B6" s="41"/>
      <c r="C6" s="41"/>
      <c r="D6" s="41"/>
      <c r="E6" s="41"/>
      <c r="F6" s="41"/>
      <c r="G6" s="41"/>
      <c r="H6" s="41"/>
      <c r="I6" s="1"/>
      <c r="J6" s="1"/>
      <c r="K6" s="1"/>
    </row>
    <row r="7" spans="1:13" ht="16">
      <c r="A7" s="41" t="s">
        <v>81</v>
      </c>
      <c r="B7" s="41" t="s">
        <v>45</v>
      </c>
      <c r="C7" s="41" t="s">
        <v>79</v>
      </c>
      <c r="D7" s="41" t="s">
        <v>46</v>
      </c>
      <c r="E7" s="41"/>
      <c r="F7" s="41"/>
      <c r="G7" s="41"/>
      <c r="H7" s="41"/>
      <c r="I7" s="1"/>
      <c r="J7" s="1"/>
      <c r="K7" s="1"/>
    </row>
    <row r="8" spans="1:13" ht="16">
      <c r="A8" s="41">
        <v>1</v>
      </c>
      <c r="B8" s="41">
        <v>2</v>
      </c>
      <c r="C8" s="41">
        <v>3</v>
      </c>
      <c r="D8" s="41">
        <v>4</v>
      </c>
      <c r="E8" s="1"/>
      <c r="F8" s="1"/>
      <c r="G8" s="38" t="s">
        <v>17</v>
      </c>
      <c r="H8" s="38"/>
      <c r="I8" s="1"/>
      <c r="J8" s="1"/>
      <c r="K8" s="1"/>
    </row>
    <row r="10" spans="1:13" ht="27">
      <c r="A10" s="6" t="s">
        <v>47</v>
      </c>
      <c r="B10" s="30" t="s">
        <v>54</v>
      </c>
      <c r="C10" s="30" t="s">
        <v>58</v>
      </c>
      <c r="D10" s="7" t="s">
        <v>66</v>
      </c>
      <c r="E10" s="7" t="s">
        <v>67</v>
      </c>
      <c r="F10" s="7" t="s">
        <v>68</v>
      </c>
      <c r="G10" s="7" t="s">
        <v>60</v>
      </c>
      <c r="H10" s="7" t="s">
        <v>61</v>
      </c>
      <c r="I10" s="7" t="s">
        <v>65</v>
      </c>
      <c r="J10" s="7" t="s">
        <v>69</v>
      </c>
      <c r="K10" s="8" t="s">
        <v>64</v>
      </c>
      <c r="L10" s="11" t="s">
        <v>111</v>
      </c>
      <c r="M10" s="43" t="s">
        <v>25</v>
      </c>
    </row>
    <row r="11" spans="1:13" ht="32">
      <c r="A11" s="29" t="s">
        <v>27</v>
      </c>
      <c r="B11" s="12" t="s">
        <v>33</v>
      </c>
      <c r="C11" s="12"/>
      <c r="D11" s="32"/>
      <c r="E11" s="32"/>
      <c r="F11" s="32"/>
      <c r="G11" s="32"/>
      <c r="H11" s="32"/>
      <c r="I11" s="32"/>
      <c r="J11" s="32"/>
      <c r="K11" s="33"/>
      <c r="L11" s="10" t="s">
        <v>42</v>
      </c>
      <c r="M11" s="49" t="s">
        <v>43</v>
      </c>
    </row>
    <row r="12" spans="1:13" ht="18">
      <c r="A12" s="44" t="s">
        <v>28</v>
      </c>
      <c r="B12" s="44" t="s">
        <v>34</v>
      </c>
      <c r="C12" s="44"/>
      <c r="D12" s="45"/>
      <c r="E12" s="45"/>
      <c r="F12" s="45"/>
      <c r="G12" s="45"/>
      <c r="H12" s="45"/>
      <c r="I12" s="45"/>
      <c r="J12" s="45"/>
      <c r="K12" s="46"/>
      <c r="L12" s="47" t="s">
        <v>22</v>
      </c>
      <c r="M12" s="42"/>
    </row>
    <row r="13" spans="1:13" ht="18">
      <c r="A13" s="12" t="s">
        <v>29</v>
      </c>
      <c r="B13" s="12" t="s">
        <v>35</v>
      </c>
      <c r="C13" s="34">
        <v>4</v>
      </c>
      <c r="D13" s="32">
        <v>2</v>
      </c>
      <c r="E13" s="32">
        <v>2</v>
      </c>
      <c r="F13" s="32">
        <v>3</v>
      </c>
      <c r="G13" s="32">
        <v>3</v>
      </c>
      <c r="H13" s="32">
        <v>3</v>
      </c>
      <c r="I13" s="32">
        <v>4</v>
      </c>
      <c r="J13" s="32">
        <v>2</v>
      </c>
      <c r="K13" s="33">
        <v>3</v>
      </c>
      <c r="L13" s="10" t="s">
        <v>112</v>
      </c>
      <c r="M13" s="42"/>
    </row>
    <row r="14" spans="1:13" ht="18">
      <c r="A14" s="12" t="s">
        <v>30</v>
      </c>
      <c r="B14" s="13" t="s">
        <v>36</v>
      </c>
      <c r="C14" s="34">
        <v>4</v>
      </c>
      <c r="D14" s="34">
        <v>3</v>
      </c>
      <c r="E14" s="34">
        <v>3</v>
      </c>
      <c r="F14" s="34">
        <v>4</v>
      </c>
      <c r="G14" s="34">
        <v>2</v>
      </c>
      <c r="H14" s="34">
        <v>3</v>
      </c>
      <c r="I14" s="34">
        <v>1</v>
      </c>
      <c r="J14" s="34">
        <v>4</v>
      </c>
      <c r="K14" s="35">
        <v>2</v>
      </c>
      <c r="L14" s="10" t="s">
        <v>112</v>
      </c>
      <c r="M14" s="42"/>
    </row>
    <row r="15" spans="1:13" ht="18">
      <c r="A15" s="17" t="s">
        <v>31</v>
      </c>
      <c r="B15" s="13" t="s">
        <v>37</v>
      </c>
      <c r="C15" s="13"/>
      <c r="D15" s="32"/>
      <c r="E15" s="32"/>
      <c r="F15" s="32"/>
      <c r="G15" s="32"/>
      <c r="H15" s="32"/>
      <c r="I15" s="32"/>
      <c r="J15" s="32"/>
      <c r="K15" s="33"/>
      <c r="L15" s="10"/>
      <c r="M15" s="42"/>
    </row>
    <row r="16" spans="1:13" ht="18">
      <c r="A16" s="13" t="s">
        <v>32</v>
      </c>
      <c r="B16" s="13" t="s">
        <v>38</v>
      </c>
      <c r="C16" s="34">
        <v>2</v>
      </c>
      <c r="D16" s="34"/>
      <c r="E16" s="34">
        <v>1</v>
      </c>
      <c r="F16" s="34"/>
      <c r="G16" s="34">
        <v>3</v>
      </c>
      <c r="H16" s="34"/>
      <c r="I16" s="34">
        <v>1</v>
      </c>
      <c r="J16" s="34">
        <v>3</v>
      </c>
      <c r="K16" s="35"/>
      <c r="L16" s="10" t="s">
        <v>112</v>
      </c>
      <c r="M16" s="48" t="s">
        <v>41</v>
      </c>
    </row>
    <row r="18" spans="1:11" hidden="1">
      <c r="C18">
        <f>SUM('10 novembre Adda'!$C$11:$C$16)</f>
        <v>10</v>
      </c>
      <c r="D18">
        <f>SUM('10 novembre Adda'!$D$11:$D$16)</f>
        <v>5</v>
      </c>
      <c r="E18">
        <f>SUM('10 novembre Adda'!$E$11:$E$16)</f>
        <v>6</v>
      </c>
      <c r="F18">
        <f>SUM('10 novembre Adda'!$F$11:$F$16)</f>
        <v>7</v>
      </c>
      <c r="G18">
        <f>SUM('10 novembre Adda'!$G$11:$G$16)</f>
        <v>8</v>
      </c>
      <c r="H18">
        <f>SUM('10 novembre Adda'!$H$11:$H$16)</f>
        <v>6</v>
      </c>
      <c r="I18">
        <f>SUM('10 novembre Adda'!$I$11:$I$16)</f>
        <v>6</v>
      </c>
      <c r="J18">
        <f>SUM(J11:J16)</f>
        <v>9</v>
      </c>
      <c r="K18">
        <f>SUM('10 novembre Adda'!$K$11:$K$16)</f>
        <v>5</v>
      </c>
    </row>
    <row r="19" spans="1:11" hidden="1">
      <c r="C19">
        <f>COUNTIF('10 novembre Adda'!$C$11:$C$16,"&gt;0")</f>
        <v>3</v>
      </c>
      <c r="D19">
        <f>COUNTIF('10 novembre Adda'!$D$11:$D$16,"&gt;0")</f>
        <v>2</v>
      </c>
      <c r="E19">
        <f>COUNTIF('10 novembre Adda'!$E$11:$E$16,"&gt;0")</f>
        <v>3</v>
      </c>
      <c r="F19">
        <f>COUNTIF('10 novembre Adda'!$F$11:$F$16,"&gt;0")</f>
        <v>2</v>
      </c>
      <c r="G19">
        <f>COUNTIF('10 novembre Adda'!$G$11:$G$16,"&gt;0")</f>
        <v>3</v>
      </c>
      <c r="H19">
        <f>COUNTIF('10 novembre Adda'!$H$11:$H$16,"&gt;0")</f>
        <v>2</v>
      </c>
      <c r="I19">
        <f>COUNTIF('10 novembre Adda'!$I$11:$I$16,"&gt;0")</f>
        <v>3</v>
      </c>
      <c r="J19">
        <f>COUNTIF('10 novembre Adda'!$J$11:$J$16,"&gt;0")</f>
        <v>3</v>
      </c>
      <c r="K19">
        <f>COUNTIF('10 novembre Adda'!$K$11:$K$16,"&gt;0")</f>
        <v>2</v>
      </c>
    </row>
    <row r="21" spans="1:11">
      <c r="A21" t="s">
        <v>83</v>
      </c>
      <c r="B21">
        <f>C18/C19</f>
        <v>3.3333333333333335</v>
      </c>
    </row>
    <row r="22" spans="1:11">
      <c r="A22" t="s">
        <v>66</v>
      </c>
      <c r="B22">
        <f>D18/D19</f>
        <v>2.5</v>
      </c>
    </row>
    <row r="23" spans="1:11">
      <c r="A23" t="s">
        <v>67</v>
      </c>
      <c r="B23">
        <f>E18/E19</f>
        <v>2</v>
      </c>
    </row>
    <row r="24" spans="1:11">
      <c r="A24" t="s">
        <v>59</v>
      </c>
      <c r="B24">
        <f>F18/F19</f>
        <v>3.5</v>
      </c>
    </row>
    <row r="25" spans="1:11">
      <c r="A25" t="s">
        <v>84</v>
      </c>
      <c r="B25">
        <f>G18/G19</f>
        <v>2.6666666666666665</v>
      </c>
    </row>
    <row r="26" spans="1:11">
      <c r="A26" t="s">
        <v>61</v>
      </c>
      <c r="B26">
        <f>H18/H19</f>
        <v>3</v>
      </c>
    </row>
    <row r="27" spans="1:11">
      <c r="A27" t="s">
        <v>62</v>
      </c>
      <c r="B27">
        <f>I18/I19</f>
        <v>2</v>
      </c>
    </row>
    <row r="28" spans="1:11">
      <c r="A28" t="s">
        <v>63</v>
      </c>
      <c r="B28">
        <f>J18/J19</f>
        <v>3</v>
      </c>
    </row>
    <row r="29" spans="1:11">
      <c r="A29" t="s">
        <v>64</v>
      </c>
      <c r="B29">
        <f>K18/K19</f>
        <v>2.5</v>
      </c>
    </row>
  </sheetData>
  <autoFilter ref="A10:M16"/>
  <mergeCells count="3">
    <mergeCell ref="A1:K1"/>
    <mergeCell ref="A3:K3"/>
    <mergeCell ref="A5:K5"/>
  </mergeCells>
  <phoneticPr fontId="22" type="noConversion"/>
  <pageMargins left="0.70000000000000007" right="0.70000000000000007" top="0.75000000000000011" bottom="0.75000000000000011" header="0.30000000000000004" footer="0.30000000000000004"/>
  <pageSetup paperSize="9" scale="61" orientation="landscape"/>
  <legacyDrawing r:id="rId1"/>
  <extLst>
    <ext xmlns:mx="http://schemas.microsoft.com/office/mac/excel/2008/main" uri="http://schemas.microsoft.com/office/mac/excel/2008/main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33"/>
  <sheetViews>
    <sheetView topLeftCell="A2" zoomScale="70" zoomScaleNormal="70" zoomScalePageLayoutView="70" workbookViewId="0">
      <selection activeCell="A20" sqref="A20"/>
    </sheetView>
  </sheetViews>
  <sheetFormatPr baseColWidth="10" defaultColWidth="8.83203125" defaultRowHeight="14"/>
  <cols>
    <col min="1" max="1" width="29.5" customWidth="1"/>
    <col min="2" max="2" width="22.5" bestFit="1" customWidth="1"/>
    <col min="3" max="3" width="13.33203125" customWidth="1"/>
    <col min="4" max="4" width="11.1640625" bestFit="1" customWidth="1"/>
    <col min="5" max="5" width="10.6640625" bestFit="1" customWidth="1"/>
    <col min="7" max="7" width="12.5" bestFit="1" customWidth="1"/>
    <col min="8" max="8" width="10.5" bestFit="1" customWidth="1"/>
    <col min="9" max="9" width="16.83203125" customWidth="1"/>
    <col min="10" max="11" width="18.33203125" customWidth="1"/>
    <col min="12" max="12" width="10.5" bestFit="1" customWidth="1"/>
    <col min="13" max="13" width="99.5" bestFit="1" customWidth="1"/>
  </cols>
  <sheetData>
    <row r="1" spans="1:13" ht="34">
      <c r="A1" s="59">
        <v>42324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16">
      <c r="A2" s="60" t="s">
        <v>98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6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">
      <c r="A4" s="58" t="s">
        <v>82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3" ht="16">
      <c r="A5" s="28"/>
      <c r="B5" s="28"/>
      <c r="C5" s="28"/>
      <c r="D5" s="28"/>
      <c r="E5" s="28"/>
      <c r="F5" s="28"/>
      <c r="G5" s="28"/>
      <c r="H5" s="28"/>
      <c r="I5" s="1"/>
      <c r="J5" s="1"/>
      <c r="K5" s="1"/>
    </row>
    <row r="6" spans="1:13" ht="16">
      <c r="A6" s="28" t="s">
        <v>81</v>
      </c>
      <c r="B6" s="28" t="s">
        <v>45</v>
      </c>
      <c r="C6" s="28" t="s">
        <v>79</v>
      </c>
      <c r="D6" s="28" t="s">
        <v>46</v>
      </c>
      <c r="E6" s="28"/>
      <c r="F6" s="28"/>
      <c r="G6" s="36"/>
      <c r="H6" s="36" t="s">
        <v>40</v>
      </c>
      <c r="I6" s="37"/>
      <c r="J6" s="1"/>
      <c r="K6" s="1"/>
    </row>
    <row r="7" spans="1:13" ht="16">
      <c r="A7" s="28">
        <v>1</v>
      </c>
      <c r="B7" s="28">
        <v>2</v>
      </c>
      <c r="C7" s="28">
        <v>3</v>
      </c>
      <c r="D7" s="28">
        <v>4</v>
      </c>
      <c r="E7" s="1"/>
      <c r="F7" s="1"/>
      <c r="G7" s="1"/>
      <c r="H7" s="1"/>
      <c r="I7" s="1"/>
      <c r="J7" s="1"/>
      <c r="K7" s="1"/>
    </row>
    <row r="10" spans="1:13" ht="27">
      <c r="A10" s="6" t="s">
        <v>47</v>
      </c>
      <c r="B10" s="30" t="s">
        <v>54</v>
      </c>
      <c r="C10" s="30" t="s">
        <v>58</v>
      </c>
      <c r="D10" s="7" t="s">
        <v>66</v>
      </c>
      <c r="E10" s="7" t="s">
        <v>67</v>
      </c>
      <c r="F10" s="7" t="s">
        <v>68</v>
      </c>
      <c r="G10" s="7" t="s">
        <v>60</v>
      </c>
      <c r="H10" s="7" t="s">
        <v>61</v>
      </c>
      <c r="I10" s="7" t="s">
        <v>65</v>
      </c>
      <c r="J10" s="7" t="s">
        <v>69</v>
      </c>
      <c r="K10" s="8" t="s">
        <v>64</v>
      </c>
      <c r="L10" s="11" t="s">
        <v>111</v>
      </c>
      <c r="M10" s="43" t="s">
        <v>25</v>
      </c>
    </row>
    <row r="11" spans="1:13" ht="18">
      <c r="A11" s="29" t="s">
        <v>124</v>
      </c>
      <c r="B11" s="17" t="s">
        <v>7</v>
      </c>
      <c r="C11" s="31"/>
      <c r="D11" s="32"/>
      <c r="E11" s="32"/>
      <c r="F11" s="32"/>
      <c r="G11" s="32"/>
      <c r="H11" s="32"/>
      <c r="I11" s="32"/>
      <c r="J11" s="32"/>
      <c r="K11" s="33"/>
      <c r="L11" s="10"/>
      <c r="M11" s="42"/>
    </row>
    <row r="12" spans="1:13" ht="18">
      <c r="A12" s="12" t="s">
        <v>125</v>
      </c>
      <c r="B12" s="13" t="s">
        <v>8</v>
      </c>
      <c r="C12" s="9">
        <v>3</v>
      </c>
      <c r="D12" s="34">
        <v>2</v>
      </c>
      <c r="E12" s="34">
        <v>2</v>
      </c>
      <c r="F12" s="34">
        <v>2</v>
      </c>
      <c r="G12" s="34">
        <v>2</v>
      </c>
      <c r="H12" s="34">
        <v>2</v>
      </c>
      <c r="I12" s="34">
        <v>2</v>
      </c>
      <c r="J12" s="34">
        <v>4</v>
      </c>
      <c r="K12" s="35">
        <v>2</v>
      </c>
      <c r="L12" s="10" t="s">
        <v>24</v>
      </c>
      <c r="M12" s="42" t="s">
        <v>26</v>
      </c>
    </row>
    <row r="13" spans="1:13" ht="18">
      <c r="A13" s="12" t="s">
        <v>126</v>
      </c>
      <c r="B13" s="13" t="s">
        <v>9</v>
      </c>
      <c r="C13" s="9"/>
      <c r="D13" s="32"/>
      <c r="E13" s="32"/>
      <c r="F13" s="32"/>
      <c r="G13" s="32"/>
      <c r="H13" s="32"/>
      <c r="I13" s="32"/>
      <c r="J13" s="32">
        <v>4</v>
      </c>
      <c r="K13" s="33"/>
      <c r="L13" s="10"/>
      <c r="M13" s="42"/>
    </row>
    <row r="14" spans="1:13" ht="18">
      <c r="A14" s="12" t="s">
        <v>0</v>
      </c>
      <c r="B14" s="13" t="s">
        <v>10</v>
      </c>
      <c r="C14" s="9"/>
      <c r="D14" s="34"/>
      <c r="E14" s="34"/>
      <c r="F14" s="34"/>
      <c r="G14" s="34"/>
      <c r="H14" s="34"/>
      <c r="I14" s="34"/>
      <c r="J14" s="34"/>
      <c r="K14" s="35"/>
      <c r="L14" s="10"/>
      <c r="M14" s="42"/>
    </row>
    <row r="15" spans="1:13" ht="18">
      <c r="A15" s="17" t="s">
        <v>1</v>
      </c>
      <c r="B15" s="17" t="s">
        <v>11</v>
      </c>
      <c r="C15" s="31"/>
      <c r="D15" s="32"/>
      <c r="E15" s="32"/>
      <c r="F15" s="32"/>
      <c r="G15" s="32"/>
      <c r="H15" s="32"/>
      <c r="I15" s="32"/>
      <c r="J15" s="32"/>
      <c r="K15" s="33"/>
      <c r="L15" s="10"/>
      <c r="M15" s="42"/>
    </row>
    <row r="16" spans="1:13" ht="18">
      <c r="A16" s="13" t="s">
        <v>2</v>
      </c>
      <c r="B16" s="13" t="s">
        <v>13</v>
      </c>
      <c r="C16" s="9">
        <v>4</v>
      </c>
      <c r="D16" s="34">
        <v>2</v>
      </c>
      <c r="E16" s="34">
        <v>1</v>
      </c>
      <c r="F16" s="34">
        <v>4</v>
      </c>
      <c r="G16" s="34">
        <v>4</v>
      </c>
      <c r="H16" s="34">
        <v>3</v>
      </c>
      <c r="I16" s="34">
        <v>2</v>
      </c>
      <c r="J16" s="34">
        <v>2</v>
      </c>
      <c r="K16" s="35">
        <v>2</v>
      </c>
      <c r="L16" s="10" t="s">
        <v>112</v>
      </c>
      <c r="M16" s="42"/>
    </row>
    <row r="17" spans="1:13" ht="18">
      <c r="A17" s="13" t="s">
        <v>3</v>
      </c>
      <c r="B17" s="13" t="s">
        <v>12</v>
      </c>
      <c r="C17" s="9"/>
      <c r="D17" s="32"/>
      <c r="E17" s="32"/>
      <c r="F17" s="32"/>
      <c r="G17" s="32"/>
      <c r="H17" s="32"/>
      <c r="I17" s="32"/>
      <c r="J17" s="32"/>
      <c r="K17" s="33"/>
      <c r="L17" s="10"/>
      <c r="M17" s="42"/>
    </row>
    <row r="18" spans="1:13" ht="18">
      <c r="A18" s="13" t="s">
        <v>4</v>
      </c>
      <c r="B18" s="13" t="s">
        <v>14</v>
      </c>
      <c r="C18" s="9"/>
      <c r="D18" s="34"/>
      <c r="E18" s="34"/>
      <c r="F18" s="34"/>
      <c r="G18" s="34"/>
      <c r="H18" s="34"/>
      <c r="I18" s="34"/>
      <c r="J18" s="34"/>
      <c r="K18" s="35"/>
      <c r="L18" s="10"/>
      <c r="M18" s="42"/>
    </row>
    <row r="19" spans="1:13" ht="18">
      <c r="A19" s="13" t="s">
        <v>5</v>
      </c>
      <c r="B19" s="13" t="s">
        <v>15</v>
      </c>
      <c r="C19" s="9"/>
      <c r="D19" s="32"/>
      <c r="E19" s="32"/>
      <c r="F19" s="32"/>
      <c r="G19" s="32"/>
      <c r="H19" s="32"/>
      <c r="I19" s="32"/>
      <c r="J19" s="32"/>
      <c r="K19" s="33"/>
      <c r="L19" s="10"/>
      <c r="M19" s="42"/>
    </row>
    <row r="20" spans="1:13" ht="18">
      <c r="A20" s="13" t="s">
        <v>6</v>
      </c>
      <c r="B20" s="13" t="s">
        <v>16</v>
      </c>
      <c r="C20" s="9"/>
      <c r="D20" s="34"/>
      <c r="E20" s="34"/>
      <c r="F20" s="34"/>
      <c r="G20" s="34"/>
      <c r="H20" s="34"/>
      <c r="I20" s="34"/>
      <c r="J20" s="34"/>
      <c r="K20" s="35"/>
      <c r="L20" s="10"/>
      <c r="M20" s="42"/>
    </row>
    <row r="22" spans="1:13" hidden="1">
      <c r="C22">
        <f>SUM(' 11 novembre B. Nord e Monza B.'!$C$11:$C$20)</f>
        <v>7</v>
      </c>
      <c r="D22">
        <f>SUM(' 11 novembre B. Nord e Monza B.'!$D$11:$D$20)</f>
        <v>4</v>
      </c>
      <c r="E22">
        <f>SUM(' 11 novembre B. Nord e Monza B.'!$E$11:$E$20)</f>
        <v>3</v>
      </c>
      <c r="F22">
        <f>SUM(F9:F21)</f>
        <v>6</v>
      </c>
      <c r="G22">
        <f>SUM(' 11 novembre B. Nord e Monza B.'!$G$11:$G$20)</f>
        <v>6</v>
      </c>
      <c r="H22">
        <f>SUM(' 11 novembre B. Nord e Monza B.'!$H$11:$H$20)</f>
        <v>5</v>
      </c>
      <c r="I22">
        <f>SUM(' 11 novembre B. Nord e Monza B.'!$I$11:$I$20)</f>
        <v>4</v>
      </c>
      <c r="J22">
        <f>SUM(J11:J20)</f>
        <v>10</v>
      </c>
      <c r="K22">
        <f>SUM(' 11 novembre B. Nord e Monza B.'!$K$11:$K$20)</f>
        <v>4</v>
      </c>
    </row>
    <row r="23" spans="1:13" hidden="1">
      <c r="C23">
        <f>COUNTIF(' 11 novembre B. Nord e Monza B.'!$C$11:$C$20,"&gt;0")</f>
        <v>2</v>
      </c>
      <c r="D23">
        <f>COUNTIF(' 11 novembre B. Nord e Monza B.'!$D$11:$D$20,"&gt;0")</f>
        <v>2</v>
      </c>
      <c r="E23">
        <f>COUNTIF(' 11 novembre B. Nord e Monza B.'!$E$11:$E$20,"&gt;0")</f>
        <v>2</v>
      </c>
      <c r="F23">
        <f>COUNTIF(' 11 novembre B. Nord e Monza B.'!$F$11:$F$20,"&gt;0")</f>
        <v>2</v>
      </c>
      <c r="G23">
        <f>COUNTIF(' 11 novembre B. Nord e Monza B.'!$G$11:$G$20,"&gt;0")</f>
        <v>2</v>
      </c>
      <c r="H23">
        <f>COUNTIF(' 11 novembre B. Nord e Monza B.'!$H$11:$H$20,"&gt;0")</f>
        <v>2</v>
      </c>
      <c r="I23">
        <f>COUNTIF(' 11 novembre B. Nord e Monza B.'!$I$11:$I$20,"&gt;0")</f>
        <v>2</v>
      </c>
      <c r="J23">
        <f>COUNTIF(' 11 novembre B. Nord e Monza B.'!$J$11:$J$20,"&gt;0")</f>
        <v>3</v>
      </c>
      <c r="K23">
        <f>COUNTIF(' 11 novembre B. Nord e Monza B.'!$K$11:$K$20,"&gt;0")</f>
        <v>2</v>
      </c>
    </row>
    <row r="25" spans="1:13">
      <c r="A25" t="s">
        <v>83</v>
      </c>
      <c r="B25">
        <f>C22/C23</f>
        <v>3.5</v>
      </c>
    </row>
    <row r="26" spans="1:13">
      <c r="A26" t="s">
        <v>66</v>
      </c>
      <c r="B26">
        <f>D22/D23</f>
        <v>2</v>
      </c>
    </row>
    <row r="27" spans="1:13">
      <c r="A27" t="s">
        <v>67</v>
      </c>
      <c r="B27">
        <f>E22/E23</f>
        <v>1.5</v>
      </c>
    </row>
    <row r="28" spans="1:13">
      <c r="A28" t="s">
        <v>59</v>
      </c>
      <c r="B28">
        <f>F22/F23</f>
        <v>3</v>
      </c>
    </row>
    <row r="29" spans="1:13">
      <c r="A29" t="s">
        <v>84</v>
      </c>
      <c r="B29">
        <f>G22/G23</f>
        <v>3</v>
      </c>
    </row>
    <row r="30" spans="1:13">
      <c r="A30" t="s">
        <v>61</v>
      </c>
      <c r="B30">
        <f>H22/H23</f>
        <v>2.5</v>
      </c>
    </row>
    <row r="31" spans="1:13">
      <c r="A31" t="s">
        <v>62</v>
      </c>
      <c r="B31">
        <f>I22/I23</f>
        <v>2</v>
      </c>
    </row>
    <row r="32" spans="1:13">
      <c r="A32" t="s">
        <v>63</v>
      </c>
      <c r="B32">
        <f>J22/J23</f>
        <v>3.3333333333333335</v>
      </c>
    </row>
    <row r="33" spans="1:2">
      <c r="A33" t="s">
        <v>64</v>
      </c>
      <c r="B33">
        <f>K22/K23</f>
        <v>2</v>
      </c>
    </row>
  </sheetData>
  <autoFilter ref="A10:M20"/>
  <mergeCells count="3">
    <mergeCell ref="A2:K2"/>
    <mergeCell ref="A4:K4"/>
    <mergeCell ref="A1:K1"/>
  </mergeCells>
  <phoneticPr fontId="22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6"/>
  <sheetViews>
    <sheetView topLeftCell="A20" workbookViewId="0">
      <selection activeCell="J16" sqref="J16"/>
    </sheetView>
  </sheetViews>
  <sheetFormatPr baseColWidth="10" defaultColWidth="8.83203125" defaultRowHeight="14"/>
  <cols>
    <col min="1" max="1" width="22" customWidth="1"/>
    <col min="2" max="2" width="21.5" bestFit="1" customWidth="1"/>
    <col min="3" max="3" width="15.33203125" customWidth="1"/>
    <col min="4" max="4" width="13.83203125" customWidth="1"/>
    <col min="5" max="5" width="12.5" customWidth="1"/>
    <col min="6" max="6" width="13.6640625" customWidth="1"/>
    <col min="7" max="7" width="19.33203125" customWidth="1"/>
    <col min="8" max="8" width="14" customWidth="1"/>
    <col min="9" max="9" width="17.5" customWidth="1"/>
    <col min="10" max="10" width="13.5" customWidth="1"/>
    <col min="11" max="11" width="14" customWidth="1"/>
  </cols>
  <sheetData>
    <row r="1" spans="1:12" ht="34">
      <c r="A1" s="59">
        <v>42324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6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6">
      <c r="A3" s="60" t="s">
        <v>98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2" ht="16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8">
      <c r="A5" s="58" t="s">
        <v>82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2" ht="16">
      <c r="A6" s="5"/>
      <c r="B6" s="5"/>
      <c r="C6" s="5"/>
      <c r="D6" s="5"/>
      <c r="E6" s="5"/>
      <c r="F6" s="5"/>
      <c r="G6" s="5"/>
      <c r="H6" s="5"/>
      <c r="I6" s="1"/>
      <c r="J6" s="1"/>
      <c r="K6" s="1"/>
    </row>
    <row r="7" spans="1:12" ht="16">
      <c r="A7" s="5" t="s">
        <v>81</v>
      </c>
      <c r="B7" s="5" t="s">
        <v>45</v>
      </c>
      <c r="C7" s="5" t="s">
        <v>79</v>
      </c>
      <c r="D7" s="5" t="s">
        <v>46</v>
      </c>
      <c r="E7" s="5"/>
      <c r="F7" s="36"/>
      <c r="G7" s="36" t="s">
        <v>18</v>
      </c>
      <c r="H7" s="36"/>
      <c r="I7" s="1"/>
      <c r="J7" s="1"/>
      <c r="K7" s="1"/>
    </row>
    <row r="8" spans="1:12" ht="16">
      <c r="A8" s="5">
        <v>1</v>
      </c>
      <c r="B8" s="5">
        <v>2</v>
      </c>
      <c r="C8" s="5">
        <v>3</v>
      </c>
      <c r="D8" s="5">
        <v>4</v>
      </c>
      <c r="E8" s="1"/>
      <c r="F8" s="1"/>
      <c r="G8" s="1"/>
      <c r="H8" s="1"/>
      <c r="I8" s="1"/>
      <c r="J8" s="1"/>
      <c r="K8" s="1"/>
    </row>
    <row r="10" spans="1:12" ht="27">
      <c r="A10" s="6" t="s">
        <v>47</v>
      </c>
      <c r="B10" s="7" t="s">
        <v>54</v>
      </c>
      <c r="C10" s="7" t="s">
        <v>58</v>
      </c>
      <c r="D10" s="7" t="s">
        <v>66</v>
      </c>
      <c r="E10" s="7" t="s">
        <v>67</v>
      </c>
      <c r="F10" s="7" t="s">
        <v>68</v>
      </c>
      <c r="G10" s="7" t="s">
        <v>60</v>
      </c>
      <c r="H10" s="7" t="s">
        <v>61</v>
      </c>
      <c r="I10" s="7" t="s">
        <v>65</v>
      </c>
      <c r="J10" s="7" t="s">
        <v>69</v>
      </c>
      <c r="K10" s="8" t="s">
        <v>64</v>
      </c>
      <c r="L10" s="11" t="s">
        <v>111</v>
      </c>
    </row>
    <row r="11" spans="1:12" ht="27">
      <c r="A11" s="15" t="s">
        <v>99</v>
      </c>
      <c r="B11" s="12" t="s">
        <v>86</v>
      </c>
      <c r="C11" s="19">
        <v>4</v>
      </c>
      <c r="D11" s="20">
        <v>4</v>
      </c>
      <c r="E11" s="20">
        <v>3</v>
      </c>
      <c r="F11" s="20">
        <v>4</v>
      </c>
      <c r="G11" s="20">
        <v>4</v>
      </c>
      <c r="H11" s="20">
        <v>3</v>
      </c>
      <c r="I11" s="20">
        <v>3</v>
      </c>
      <c r="J11" s="20">
        <v>4</v>
      </c>
      <c r="K11" s="21">
        <v>3</v>
      </c>
      <c r="L11" s="26" t="s">
        <v>112</v>
      </c>
    </row>
    <row r="12" spans="1:12" ht="27">
      <c r="A12" s="16" t="s">
        <v>100</v>
      </c>
      <c r="B12" s="13" t="s">
        <v>87</v>
      </c>
      <c r="C12" s="22"/>
      <c r="D12" s="23"/>
      <c r="E12" s="23"/>
      <c r="F12" s="23"/>
      <c r="G12" s="23"/>
      <c r="H12" s="23"/>
      <c r="I12" s="23"/>
      <c r="J12" s="23"/>
      <c r="K12" s="24"/>
      <c r="L12" s="26"/>
    </row>
    <row r="13" spans="1:12" ht="27">
      <c r="A13" s="15" t="s">
        <v>101</v>
      </c>
      <c r="B13" s="12" t="s">
        <v>88</v>
      </c>
      <c r="C13" s="19">
        <v>4</v>
      </c>
      <c r="D13" s="20">
        <v>4</v>
      </c>
      <c r="E13" s="20">
        <v>4</v>
      </c>
      <c r="F13" s="20">
        <v>3</v>
      </c>
      <c r="G13" s="20">
        <v>4</v>
      </c>
      <c r="H13" s="20">
        <v>4</v>
      </c>
      <c r="I13" s="20">
        <v>3</v>
      </c>
      <c r="J13" s="20">
        <v>3</v>
      </c>
      <c r="K13" s="21">
        <v>3</v>
      </c>
      <c r="L13" s="26" t="s">
        <v>112</v>
      </c>
    </row>
    <row r="14" spans="1:12" ht="16">
      <c r="A14" s="16" t="s">
        <v>102</v>
      </c>
      <c r="B14" s="12" t="s">
        <v>89</v>
      </c>
      <c r="C14" s="19">
        <v>4</v>
      </c>
      <c r="D14" s="23">
        <v>3</v>
      </c>
      <c r="E14" s="23">
        <v>2</v>
      </c>
      <c r="F14" s="23">
        <v>4</v>
      </c>
      <c r="G14" s="23">
        <v>3</v>
      </c>
      <c r="H14" s="23">
        <v>4</v>
      </c>
      <c r="I14" s="23">
        <v>4</v>
      </c>
      <c r="J14" s="23">
        <v>3</v>
      </c>
      <c r="K14" s="24">
        <v>3</v>
      </c>
      <c r="L14" s="26" t="s">
        <v>112</v>
      </c>
    </row>
    <row r="15" spans="1:12" ht="16">
      <c r="A15" s="50" t="s">
        <v>103</v>
      </c>
      <c r="B15" s="44" t="s">
        <v>90</v>
      </c>
      <c r="C15" s="51"/>
      <c r="D15" s="52"/>
      <c r="E15" s="52"/>
      <c r="F15" s="52"/>
      <c r="G15" s="52"/>
      <c r="H15" s="52"/>
      <c r="I15" s="52"/>
      <c r="J15" s="52"/>
      <c r="K15" s="53"/>
      <c r="L15" s="54" t="s">
        <v>22</v>
      </c>
    </row>
    <row r="16" spans="1:12" ht="16">
      <c r="A16" s="16" t="s">
        <v>104</v>
      </c>
      <c r="B16" s="13" t="s">
        <v>91</v>
      </c>
      <c r="C16" s="22">
        <v>4</v>
      </c>
      <c r="D16" s="23"/>
      <c r="E16" s="23"/>
      <c r="F16" s="23">
        <v>4</v>
      </c>
      <c r="G16" s="23"/>
      <c r="H16" s="23">
        <v>4</v>
      </c>
      <c r="I16" s="23">
        <v>4</v>
      </c>
      <c r="J16" s="23"/>
      <c r="K16" s="24"/>
      <c r="L16" s="26" t="s">
        <v>112</v>
      </c>
    </row>
    <row r="17" spans="1:12" ht="27">
      <c r="A17" s="16" t="s">
        <v>105</v>
      </c>
      <c r="B17" s="13" t="s">
        <v>92</v>
      </c>
      <c r="C17" s="55">
        <v>3</v>
      </c>
      <c r="D17" s="56">
        <v>4</v>
      </c>
      <c r="E17" s="56">
        <v>3</v>
      </c>
      <c r="F17" s="56">
        <v>3</v>
      </c>
      <c r="G17" s="56">
        <v>2</v>
      </c>
      <c r="H17" s="56">
        <v>3</v>
      </c>
      <c r="I17" s="56">
        <v>2</v>
      </c>
      <c r="J17" s="56">
        <v>3</v>
      </c>
      <c r="K17" s="56">
        <v>2</v>
      </c>
      <c r="L17" s="57" t="s">
        <v>112</v>
      </c>
    </row>
    <row r="18" spans="1:12" ht="27">
      <c r="A18" s="16" t="s">
        <v>106</v>
      </c>
      <c r="B18" s="13" t="s">
        <v>93</v>
      </c>
      <c r="C18" s="22"/>
      <c r="D18" s="23"/>
      <c r="E18" s="23"/>
      <c r="F18" s="23"/>
      <c r="G18" s="23"/>
      <c r="H18" s="23"/>
      <c r="I18" s="23"/>
      <c r="J18" s="23"/>
      <c r="K18" s="24"/>
      <c r="L18" s="26"/>
    </row>
    <row r="19" spans="1:12" ht="16">
      <c r="A19" s="16" t="s">
        <v>107</v>
      </c>
      <c r="B19" s="13" t="s">
        <v>94</v>
      </c>
      <c r="C19" s="22"/>
      <c r="D19" s="20"/>
      <c r="E19" s="20"/>
      <c r="F19" s="20"/>
      <c r="G19" s="20"/>
      <c r="H19" s="20"/>
      <c r="I19" s="20"/>
      <c r="J19" s="20"/>
      <c r="K19" s="21"/>
      <c r="L19" s="26"/>
    </row>
    <row r="20" spans="1:12" ht="16">
      <c r="A20" s="16" t="s">
        <v>108</v>
      </c>
      <c r="B20" s="13" t="s">
        <v>95</v>
      </c>
      <c r="C20" s="22"/>
      <c r="D20" s="23"/>
      <c r="E20" s="23"/>
      <c r="F20" s="23"/>
      <c r="G20" s="23"/>
      <c r="H20" s="23"/>
      <c r="I20" s="23"/>
      <c r="J20" s="23"/>
      <c r="K20" s="24"/>
      <c r="L20" s="26"/>
    </row>
    <row r="21" spans="1:12" ht="16">
      <c r="A21" s="16" t="s">
        <v>109</v>
      </c>
      <c r="B21" s="13" t="s">
        <v>96</v>
      </c>
      <c r="C21" s="22"/>
      <c r="D21" s="25"/>
      <c r="E21" s="25"/>
      <c r="F21" s="25"/>
      <c r="G21" s="25"/>
      <c r="H21" s="25"/>
      <c r="I21" s="25"/>
      <c r="J21" s="25"/>
      <c r="K21" s="25"/>
      <c r="L21" s="26"/>
    </row>
    <row r="22" spans="1:12" ht="16">
      <c r="A22" s="16" t="s">
        <v>110</v>
      </c>
      <c r="B22" s="13" t="s">
        <v>97</v>
      </c>
      <c r="C22" s="22">
        <v>4</v>
      </c>
      <c r="D22" s="20">
        <v>3</v>
      </c>
      <c r="E22" s="20">
        <v>3</v>
      </c>
      <c r="F22" s="20">
        <v>4</v>
      </c>
      <c r="G22" s="20">
        <v>3</v>
      </c>
      <c r="H22" s="20">
        <v>2</v>
      </c>
      <c r="I22" s="20">
        <v>4</v>
      </c>
      <c r="J22" s="20">
        <v>3</v>
      </c>
      <c r="K22" s="21">
        <v>4</v>
      </c>
      <c r="L22" s="26" t="s">
        <v>112</v>
      </c>
    </row>
    <row r="23" spans="1:12">
      <c r="A23" s="14"/>
      <c r="B23" s="14"/>
      <c r="C23" s="14"/>
    </row>
    <row r="24" spans="1:12" hidden="1">
      <c r="C24">
        <f>SUM('16 Novembre Olona Seprio'!$C$11:$C$22)</f>
        <v>23</v>
      </c>
      <c r="D24">
        <f>SUM('16 Novembre Olona Seprio'!$D$11:$D$22)</f>
        <v>18</v>
      </c>
      <c r="E24">
        <f>SUM('16 Novembre Olona Seprio'!$E$11:$E$22)</f>
        <v>15</v>
      </c>
      <c r="F24">
        <f>SUM(F11:F23)</f>
        <v>22</v>
      </c>
      <c r="G24">
        <f>SUM('16 Novembre Olona Seprio'!$G$11:$G$22)</f>
        <v>16</v>
      </c>
      <c r="H24">
        <f>SUM('16 Novembre Olona Seprio'!$H$11:$H$22)</f>
        <v>20</v>
      </c>
      <c r="I24">
        <f>SUM('16 Novembre Olona Seprio'!$I$11:$I$22)</f>
        <v>20</v>
      </c>
      <c r="J24">
        <f>SUM('16 Novembre Olona Seprio'!$J$11:$J$22)</f>
        <v>16</v>
      </c>
      <c r="K24">
        <f>SUM('16 Novembre Olona Seprio'!$K$11:$K$22)</f>
        <v>15</v>
      </c>
    </row>
    <row r="25" spans="1:12" hidden="1">
      <c r="C25">
        <f>COUNTIF('16 Novembre Olona Seprio'!$C$11:$C$22,"&gt;0")</f>
        <v>6</v>
      </c>
      <c r="D25">
        <f>COUNTIF('16 Novembre Olona Seprio'!$D$11:$D$22,"&gt;0")</f>
        <v>5</v>
      </c>
      <c r="E25">
        <f>COUNTIF('16 Novembre Olona Seprio'!$E$11:$E$22,"&gt;0")</f>
        <v>5</v>
      </c>
      <c r="F25">
        <f>COUNTIF('16 Novembre Olona Seprio'!$F$11:$F$22,"&gt;0")</f>
        <v>6</v>
      </c>
      <c r="G25">
        <f>COUNTIF('16 Novembre Olona Seprio'!$G$11:$G$22,"&gt;0")</f>
        <v>5</v>
      </c>
      <c r="H25">
        <f>COUNTIF('16 Novembre Olona Seprio'!$H$11:$H$22,"&gt;0")</f>
        <v>6</v>
      </c>
      <c r="I25">
        <f>COUNTIF('16 Novembre Olona Seprio'!$I$11:$I$22,"&gt;0")</f>
        <v>6</v>
      </c>
      <c r="J25">
        <f>COUNTIF('16 Novembre Olona Seprio'!$J$11:$J$22,"&gt;0")</f>
        <v>5</v>
      </c>
      <c r="K25">
        <f>COUNTIF('16 Novembre Olona Seprio'!$K$11:$K$22,"&gt;0")</f>
        <v>5</v>
      </c>
    </row>
    <row r="28" spans="1:12" ht="16">
      <c r="A28" s="1" t="s">
        <v>83</v>
      </c>
      <c r="B28" s="1">
        <f>C24/C25</f>
        <v>3.8333333333333335</v>
      </c>
    </row>
    <row r="29" spans="1:12" ht="16">
      <c r="A29" s="1" t="s">
        <v>66</v>
      </c>
      <c r="B29" s="1">
        <f>D24/D25</f>
        <v>3.6</v>
      </c>
    </row>
    <row r="30" spans="1:12" ht="16">
      <c r="A30" s="1" t="s">
        <v>67</v>
      </c>
      <c r="B30" s="1">
        <f>E24/E25</f>
        <v>3</v>
      </c>
    </row>
    <row r="31" spans="1:12" ht="16">
      <c r="A31" s="1" t="s">
        <v>59</v>
      </c>
      <c r="B31" s="1">
        <f>F24/F25</f>
        <v>3.6666666666666665</v>
      </c>
    </row>
    <row r="32" spans="1:12" ht="16">
      <c r="A32" s="1" t="s">
        <v>84</v>
      </c>
      <c r="B32" s="1">
        <f>G24/G25</f>
        <v>3.2</v>
      </c>
    </row>
    <row r="33" spans="1:2" ht="16">
      <c r="A33" s="1" t="s">
        <v>61</v>
      </c>
      <c r="B33" s="1">
        <f>H24/H25</f>
        <v>3.3333333333333335</v>
      </c>
    </row>
    <row r="34" spans="1:2" ht="16">
      <c r="A34" s="1" t="s">
        <v>62</v>
      </c>
      <c r="B34" s="1">
        <f>I24/I25</f>
        <v>3.3333333333333335</v>
      </c>
    </row>
    <row r="35" spans="1:2" ht="16">
      <c r="A35" s="1" t="s">
        <v>63</v>
      </c>
      <c r="B35" s="1">
        <f>J24/J25</f>
        <v>3.2</v>
      </c>
    </row>
    <row r="36" spans="1:2" ht="16">
      <c r="A36" s="1" t="s">
        <v>64</v>
      </c>
      <c r="B36" s="1">
        <f>K24/K25</f>
        <v>3</v>
      </c>
    </row>
  </sheetData>
  <autoFilter ref="A10:L22"/>
  <mergeCells count="3">
    <mergeCell ref="A1:K1"/>
    <mergeCell ref="A3:K3"/>
    <mergeCell ref="A5:K5"/>
  </mergeCells>
  <phoneticPr fontId="22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27 ottobre Orobico 1-2</vt:lpstr>
      <vt:lpstr>2 Novembre Lario</vt:lpstr>
      <vt:lpstr>10 novembre Adda</vt:lpstr>
      <vt:lpstr> 11 novembre B. Nord e Monza B.</vt:lpstr>
      <vt:lpstr>16 Novembre Olona Seprio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GERBELLI Edoardo</cp:lastModifiedBy>
  <cp:lastPrinted>2015-11-10T10:57:24Z</cp:lastPrinted>
  <dcterms:created xsi:type="dcterms:W3CDTF">2015-10-12T12:59:18Z</dcterms:created>
  <dcterms:modified xsi:type="dcterms:W3CDTF">2015-11-10T10:58:03Z</dcterms:modified>
</cp:coreProperties>
</file>